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211" activeTab="0"/>
  </bookViews>
  <sheets>
    <sheet name="Renokosten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<sst xmlns="http://schemas.openxmlformats.org/spreadsheetml/2006/main" count="40" uniqueCount="40">
  <si>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Raumhöhe der Wohnung [m]</t>
  </si>
  <si>
    <t>Fläche für Deckenanstrich [qm]</t>
  </si>
  <si>
    <t>Bodenfläche für Wandanstrich [qm]</t>
  </si>
  <si>
    <t>Bodenfläche für Raufasertapete inkl. Anstrich [qm]</t>
  </si>
  <si>
    <t>Bodenfläche für Dekortapete [qm]</t>
  </si>
  <si>
    <t>Zu streichende Türen</t>
  </si>
  <si>
    <t>Zu streichende Heizkörper</t>
  </si>
  <si>
    <t>Abzudeckende Bodenfläche [qm]</t>
  </si>
  <si>
    <t>Tatsächliche Renovierungskosten</t>
  </si>
  <si>
    <t>Angemessene Kosten</t>
  </si>
  <si>
    <t>Höhen-faktor</t>
  </si>
  <si>
    <t>1. Grundkosten</t>
  </si>
  <si>
    <t>2. Kosten für Werkzeug und Hilfsmittel</t>
  </si>
  <si>
    <t>2.1 Tapezierarbeiten</t>
  </si>
  <si>
    <t>2.2 Streicharbeiten</t>
  </si>
  <si>
    <t>2.3. Lackierarbeiten</t>
  </si>
  <si>
    <t>3. Materialkosten</t>
  </si>
  <si>
    <t>3.1 Deckenanstrich</t>
  </si>
  <si>
    <t>3.1.1 Grundkosten bis 30 qm</t>
  </si>
  <si>
    <t>3.1.2 Kosten &gt; 30 qm</t>
  </si>
  <si>
    <t>3.2 Wandanstrich</t>
  </si>
  <si>
    <t>3.2.1 Grundkosten bis 30 qm</t>
  </si>
  <si>
    <t>3.2.2 Kosten &gt; 30 qm</t>
  </si>
  <si>
    <t>3.3 Raufasertapete mit Kleister und Anstrichmittel</t>
  </si>
  <si>
    <t>3.3.1 Grundkosten bis 30 qm</t>
  </si>
  <si>
    <t>3.3.2 Kosten &gt; 30 qm</t>
  </si>
  <si>
    <t>3.4 Dekortapete mit Kleister</t>
  </si>
  <si>
    <t>3.4.1 Grundkosten bis 30 qm</t>
  </si>
  <si>
    <t>3.4.2 Kosten &gt; 30 qm</t>
  </si>
  <si>
    <t>3.5 Türanstrich</t>
  </si>
  <si>
    <t>3.5.1 Kosten für die ersten 3 Türen</t>
  </si>
  <si>
    <t>3.5.2 Kosten für weitere Türen</t>
  </si>
  <si>
    <t>3.6 Heizkörper</t>
  </si>
  <si>
    <t>3.6.1 Kosten für die ersten 3 Heizkörper</t>
  </si>
  <si>
    <t>3.6.2 Kosten weitere Heizkörper</t>
  </si>
  <si>
    <t>3.7 Abdeckarbeiten</t>
  </si>
  <si>
    <t>3.7.1 Folie für die ersten 30 qm</t>
  </si>
  <si>
    <t>3.7.2 für weitere qm</t>
  </si>
  <si>
    <t>Gesamtsumme</t>
  </si>
  <si>
    <t>zu bewilligen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</si>
</sst>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\ [$€-407];[RED]\-#,##0.00\ [$€-407]"/>
    <numFmt numFmtId="166" formatCode="0.000"/>
  </numFmts>
  <fonts count="2">
    <font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4" fontId="0" fillId="2" borderId="0" xfId="0" applyFont="1" applyFill="1" applyAlignment="1" applyProtection="1">
      <alignment horizontal="right" wrapText="1"/>
      <protection hidden="1" locked="0"/>
    </xf>
    <xf numFmtId="164" fontId="0" fillId="2" borderId="0" xfId="0" applyNumberFormat="1" applyFont="1" applyFill="1" applyAlignment="1" applyProtection="1">
      <alignment horizontal="right" wrapText="1"/>
      <protection hidden="1" locked="0"/>
    </xf>
    <xf numFmtId="165" fontId="0" fillId="2" borderId="0" xfId="0" applyNumberFormat="1" applyFont="1" applyFill="1" applyAlignment="1" applyProtection="1">
      <alignment horizontal="right" wrapText="1"/>
      <protection hidden="1" locked="0"/>
    </xf>
    <xf numFmtId="164" fontId="0" fillId="0" borderId="1" xfId="0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165" fontId="0" fillId="0" borderId="1" xfId="0" applyNumberFormat="1" applyBorder="1" applyAlignment="1" applyProtection="1">
      <alignment wrapText="1"/>
      <protection hidden="1"/>
    </xf>
    <xf numFmtId="164" fontId="0" fillId="0" borderId="1" xfId="0" applyBorder="1" applyAlignment="1" applyProtection="1">
      <alignment wrapText="1"/>
      <protection hidden="1"/>
    </xf>
    <xf numFmtId="165" fontId="0" fillId="0" borderId="1" xfId="0" applyNumberFormat="1" applyFont="1" applyBorder="1" applyAlignment="1" applyProtection="1">
      <alignment wrapText="1"/>
      <protection hidden="1"/>
    </xf>
    <xf numFmtId="165" fontId="0" fillId="0" borderId="1" xfId="0" applyBorder="1" applyAlignment="1" applyProtection="1">
      <alignment wrapText="1"/>
      <protection hidden="1"/>
    </xf>
    <xf numFmtId="166" fontId="0" fillId="0" borderId="1" xfId="0" applyNumberFormat="1" applyBorder="1" applyAlignment="1" applyProtection="1">
      <alignment wrapText="1"/>
      <protection hidden="1"/>
    </xf>
    <xf numFmtId="165" fontId="1" fillId="0" borderId="1" xfId="0" applyNumberFormat="1" applyFont="1" applyBorder="1" applyAlignment="1" applyProtection="1">
      <alignment wrapText="1"/>
      <protection hidden="1"/>
    </xf>
    <xf numFmtId="165" fontId="0" fillId="0" borderId="0" xfId="0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showRowColHeaders="0" tabSelected="1" workbookViewId="0" topLeftCell="A1">
      <selection activeCell="D6" sqref="D6"/>
    </sheetView>
  </sheetViews>
  <sheetFormatPr defaultColWidth="1.1484375" defaultRowHeight="12.75" zeroHeight="1"/>
  <cols>
    <col min="1" max="1" width="33.8515625" style="0" customWidth="1"/>
    <col min="2" max="3" width="9.140625" style="0" customWidth="1"/>
    <col min="4" max="4" width="8.7109375" style="0" customWidth="1"/>
    <col min="5" max="16384" width="0" style="0" hidden="1" customWidth="1"/>
  </cols>
  <sheetData>
    <row r="1" spans="1:4" ht="12.75">
      <c r="A1" s="1" t="s">
        <v>0</v>
      </c>
      <c r="B1" s="2">
        <v>0</v>
      </c>
      <c r="C1" s="1"/>
      <c r="D1" s="1"/>
    </row>
    <row r="2" spans="1:4" ht="12.75">
      <c r="A2" s="1" t="s">
        <v>1</v>
      </c>
      <c r="B2" s="2">
        <v>0</v>
      </c>
      <c r="C2" s="1"/>
      <c r="D2" s="1"/>
    </row>
    <row r="3" spans="1:4" ht="12.75">
      <c r="A3" s="1" t="s">
        <v>2</v>
      </c>
      <c r="B3" s="2">
        <v>0</v>
      </c>
      <c r="C3" s="1"/>
      <c r="D3" s="1"/>
    </row>
    <row r="4" spans="1:4" ht="24.75">
      <c r="A4" s="1" t="s">
        <v>3</v>
      </c>
      <c r="B4" s="2">
        <v>0</v>
      </c>
      <c r="C4" s="1"/>
      <c r="D4" s="1"/>
    </row>
    <row r="5" spans="1:4" ht="12.75">
      <c r="A5" s="1" t="s">
        <v>4</v>
      </c>
      <c r="B5" s="3">
        <v>0</v>
      </c>
      <c r="C5" s="1"/>
      <c r="D5" s="1"/>
    </row>
    <row r="6" spans="1:4" ht="12.75">
      <c r="A6" s="1" t="s">
        <v>5</v>
      </c>
      <c r="B6" s="2">
        <v>0</v>
      </c>
      <c r="C6" s="1"/>
      <c r="D6" s="1"/>
    </row>
    <row r="7" spans="1:4" ht="12.75">
      <c r="A7" s="1" t="s">
        <v>6</v>
      </c>
      <c r="B7" s="2">
        <v>0</v>
      </c>
      <c r="C7" s="1"/>
      <c r="D7" s="1"/>
    </row>
    <row r="8" spans="1:4" ht="12.75">
      <c r="A8" s="1" t="s">
        <v>7</v>
      </c>
      <c r="B8" s="2">
        <v>0</v>
      </c>
      <c r="C8" s="1"/>
      <c r="D8" s="1"/>
    </row>
    <row r="9" spans="1:4" ht="12.75">
      <c r="A9" s="1" t="s">
        <v>8</v>
      </c>
      <c r="B9" s="4">
        <v>0</v>
      </c>
      <c r="C9" s="1"/>
      <c r="D9" s="1"/>
    </row>
    <row r="10" spans="1:4" ht="24.75">
      <c r="A10" s="5" t="s">
        <v>9</v>
      </c>
      <c r="B10" s="6"/>
      <c r="C10" s="5" t="s">
        <v>10</v>
      </c>
      <c r="D10" s="5"/>
    </row>
    <row r="11" spans="1:4" ht="12.75">
      <c r="A11" s="5" t="s">
        <v>11</v>
      </c>
      <c r="B11" s="7"/>
      <c r="C11" s="8"/>
      <c r="D11" s="9">
        <v>8</v>
      </c>
    </row>
    <row r="12" spans="1:4" ht="12.75">
      <c r="A12" s="5" t="s">
        <v>12</v>
      </c>
      <c r="B12" s="7"/>
      <c r="C12" s="8"/>
      <c r="D12" s="9"/>
    </row>
    <row r="13" spans="1:4" ht="12.75">
      <c r="A13" s="5" t="s">
        <v>13</v>
      </c>
      <c r="B13" s="7"/>
      <c r="C13" s="8"/>
      <c r="D13" s="9">
        <f>IF((B4+B5)&gt;0,38.29,0)</f>
        <v>0</v>
      </c>
    </row>
    <row r="14" spans="1:4" ht="12.75">
      <c r="A14" s="5" t="s">
        <v>14</v>
      </c>
      <c r="B14" s="7"/>
      <c r="C14" s="8"/>
      <c r="D14" s="9">
        <f>IF((B2+B3)&gt;0,29.2,0)</f>
        <v>0</v>
      </c>
    </row>
    <row r="15" spans="1:4" ht="12.75">
      <c r="A15" s="5" t="s">
        <v>15</v>
      </c>
      <c r="B15" s="7"/>
      <c r="C15" s="8"/>
      <c r="D15" s="9">
        <f>IF((B6+B7)&gt;0,17.98,0)</f>
        <v>0</v>
      </c>
    </row>
    <row r="16" spans="1:4" ht="12.75">
      <c r="A16" s="5" t="s">
        <v>16</v>
      </c>
      <c r="B16" s="8"/>
      <c r="C16" s="8"/>
      <c r="D16" s="8"/>
    </row>
    <row r="17" spans="1:4" ht="12.75">
      <c r="A17" s="5" t="s">
        <v>17</v>
      </c>
      <c r="B17" s="9">
        <f>SUM(B18:B19)</f>
        <v>0</v>
      </c>
      <c r="C17" s="8"/>
      <c r="D17" s="10">
        <f>B17</f>
        <v>0</v>
      </c>
    </row>
    <row r="18" spans="1:4" ht="12.75">
      <c r="A18" s="5" t="s">
        <v>18</v>
      </c>
      <c r="B18" s="9">
        <f>IF(B2&gt;0,6.99,0)</f>
        <v>0</v>
      </c>
      <c r="C18" s="8"/>
      <c r="D18" s="8"/>
    </row>
    <row r="19" spans="1:4" ht="12.75">
      <c r="A19" s="5" t="s">
        <v>19</v>
      </c>
      <c r="B19" s="9">
        <f>IF(B2&gt;30,(B2-30)*0.15,0)</f>
        <v>0</v>
      </c>
      <c r="C19" s="8"/>
      <c r="D19" s="8"/>
    </row>
    <row r="20" spans="1:4" ht="12.75">
      <c r="A20" s="5" t="s">
        <v>20</v>
      </c>
      <c r="B20" s="9">
        <f>SUM(B21:B22)</f>
        <v>0</v>
      </c>
      <c r="C20" s="11">
        <f>IF(B1&lt;2.71,1,IF(B1&lt;2.91,1.125,IF(B1&lt;3.21,1.22,1.3)))</f>
        <v>1</v>
      </c>
      <c r="D20" s="10">
        <f>B20*C20</f>
        <v>0</v>
      </c>
    </row>
    <row r="21" spans="1:4" ht="12.75">
      <c r="A21" s="5" t="s">
        <v>21</v>
      </c>
      <c r="B21" s="9">
        <f>IF(B3&gt;0,13.98,0)</f>
        <v>0</v>
      </c>
      <c r="C21" s="8"/>
      <c r="D21" s="8"/>
    </row>
    <row r="22" spans="1:4" ht="12.75">
      <c r="A22" s="5" t="s">
        <v>22</v>
      </c>
      <c r="B22" s="9">
        <f>IF(B3&gt;30,(B3-30)*0.6,0)</f>
        <v>0</v>
      </c>
      <c r="C22" s="8"/>
      <c r="D22" s="8"/>
    </row>
    <row r="23" spans="1:4" ht="24.75">
      <c r="A23" s="5" t="s">
        <v>23</v>
      </c>
      <c r="B23" s="9">
        <f>SUM(B24:B25)</f>
        <v>0</v>
      </c>
      <c r="C23" s="11">
        <f>IF(B1&lt;2.71,1,IF(B1&lt;2.91,1.125,IF(B1&lt;3.21,1.22,1.3)))</f>
        <v>1</v>
      </c>
      <c r="D23" s="10">
        <f>B23*C23</f>
        <v>0</v>
      </c>
    </row>
    <row r="24" spans="1:4" ht="12.75">
      <c r="A24" s="5" t="s">
        <v>24</v>
      </c>
      <c r="B24" s="12">
        <f>IF(B4&gt;0,107.15,0)</f>
        <v>0</v>
      </c>
      <c r="C24" s="8"/>
      <c r="D24" s="8"/>
    </row>
    <row r="25" spans="1:4" ht="12.75">
      <c r="A25" s="5" t="s">
        <v>25</v>
      </c>
      <c r="B25" s="12">
        <f>IF(B4&gt;30,(B4-30)*3.37,0)</f>
        <v>0</v>
      </c>
      <c r="C25" s="8"/>
      <c r="D25" s="8"/>
    </row>
    <row r="26" spans="1:4" ht="12.75">
      <c r="A26" s="5" t="s">
        <v>26</v>
      </c>
      <c r="B26" s="9">
        <f>SUM(B27:B28)</f>
        <v>0</v>
      </c>
      <c r="C26" s="11">
        <f>IF(B1&lt;2.71,1,IF(B1&lt;2.91,1.125,IF(B1&lt;3.21,1.22,1.3)))</f>
        <v>1</v>
      </c>
      <c r="D26" s="10">
        <f>B26*C26</f>
        <v>0</v>
      </c>
    </row>
    <row r="27" spans="1:4" ht="12.75">
      <c r="A27" s="5" t="s">
        <v>27</v>
      </c>
      <c r="B27" s="9">
        <f>IF(B5&gt;0,75.31,0)</f>
        <v>0</v>
      </c>
      <c r="C27" s="8"/>
      <c r="D27" s="8"/>
    </row>
    <row r="28" spans="1:4" ht="12.75">
      <c r="A28" s="5" t="s">
        <v>28</v>
      </c>
      <c r="B28" s="9">
        <f>IF(B5&gt;30,(B5-30)*2.43,0)</f>
        <v>0</v>
      </c>
      <c r="C28" s="8"/>
      <c r="D28" s="8"/>
    </row>
    <row r="29" spans="1:4" ht="12.75">
      <c r="A29" s="5" t="s">
        <v>29</v>
      </c>
      <c r="B29" s="9">
        <f>SUM(B30:B31)</f>
        <v>0</v>
      </c>
      <c r="C29" s="9"/>
      <c r="D29" s="10">
        <f>B29</f>
        <v>0</v>
      </c>
    </row>
    <row r="30" spans="1:4" ht="12.75">
      <c r="A30" s="5" t="s">
        <v>30</v>
      </c>
      <c r="B30" s="9">
        <f>IF(B6&gt;0,15.31,0)</f>
        <v>0</v>
      </c>
      <c r="C30" s="8"/>
      <c r="D30" s="8"/>
    </row>
    <row r="31" spans="1:4" ht="12.75">
      <c r="A31" s="5" t="s">
        <v>31</v>
      </c>
      <c r="B31" s="9">
        <f>IF(B6&gt;3,(B6-3)*7.66,0)</f>
        <v>0</v>
      </c>
      <c r="C31" s="8"/>
      <c r="D31" s="8"/>
    </row>
    <row r="32" spans="1:4" ht="12.75">
      <c r="A32" s="5" t="s">
        <v>32</v>
      </c>
      <c r="B32" s="9">
        <f>SUM(B33:B34)</f>
        <v>0</v>
      </c>
      <c r="C32" s="9"/>
      <c r="D32" s="10">
        <f>B32</f>
        <v>0</v>
      </c>
    </row>
    <row r="33" spans="1:4" ht="12.75">
      <c r="A33" s="5" t="s">
        <v>33</v>
      </c>
      <c r="B33" s="9">
        <f>IF(B7&gt;0,14.98,0)</f>
        <v>0</v>
      </c>
      <c r="C33" s="8"/>
      <c r="D33" s="8"/>
    </row>
    <row r="34" spans="1:4" ht="12.75">
      <c r="A34" s="5" t="s">
        <v>34</v>
      </c>
      <c r="B34" s="9">
        <f>IF(B7&gt;3,(B7-3)*7.49,0)</f>
        <v>0</v>
      </c>
      <c r="C34" s="8"/>
      <c r="D34" s="8"/>
    </row>
    <row r="35" spans="1:4" ht="12.75">
      <c r="A35" s="5" t="s">
        <v>35</v>
      </c>
      <c r="B35" s="9">
        <f>SUM(B36:B37)</f>
        <v>0</v>
      </c>
      <c r="C35" s="8"/>
      <c r="D35" s="10">
        <f>B35</f>
        <v>0</v>
      </c>
    </row>
    <row r="36" spans="1:4" ht="12.75">
      <c r="A36" s="5" t="s">
        <v>36</v>
      </c>
      <c r="B36" s="9">
        <f>IF(B8&gt;0,10.53,0)</f>
        <v>0</v>
      </c>
      <c r="C36" s="8"/>
      <c r="D36" s="8"/>
    </row>
    <row r="37" spans="1:4" ht="12.75">
      <c r="A37" s="5" t="s">
        <v>37</v>
      </c>
      <c r="B37" s="9">
        <f>IF(B8&gt;30,(B8-30)*0.65,0)</f>
        <v>0</v>
      </c>
      <c r="C37" s="8"/>
      <c r="D37" s="8"/>
    </row>
    <row r="38" spans="1:4" ht="12.75">
      <c r="A38" s="5" t="s">
        <v>38</v>
      </c>
      <c r="B38" s="8"/>
      <c r="C38" s="8"/>
      <c r="D38" s="10">
        <f>SUM(D11:D37)</f>
        <v>8</v>
      </c>
    </row>
    <row r="39" spans="1:4" ht="27.75" customHeight="1">
      <c r="A39" t="s">
        <v>39</v>
      </c>
      <c r="D39" s="13">
        <f>IF(B9&lt;D38,B9,D38)</f>
        <v>0</v>
      </c>
    </row>
  </sheetData>
  <sheetProtection sheet="1" objects="1" scenarios="1"/>
  <printOptions/>
  <pageMargins left="0.7875" right="0.7875" top="1.0527777777777778" bottom="1.025" header="0.7875" footer="0.7875"/>
  <pageSetup firstPageNumber="1" useFirstPageNumber="1" horizontalDpi="300" verticalDpi="300" orientation="portrait" paperSize="9"/>
  <headerFooter alignWithMargins="0">
    <oddHeader>&amp;L&amp;12Berechnungsbogen für Renovierungskosten</oddHeader>
    <oddFooter>&amp;R© RA Jan Häußler V_1.04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Häußler</dc:creator>
  <cp:keywords/>
  <dc:description/>
  <cp:lastModifiedBy>Jan Häußler</cp:lastModifiedBy>
  <cp:lastPrinted>2010-05-17T15:26:11Z</cp:lastPrinted>
  <dcterms:created xsi:type="dcterms:W3CDTF">2010-05-14T13:51:13Z</dcterms:created>
  <dcterms:modified xsi:type="dcterms:W3CDTF">2010-05-19T15:08:02Z</dcterms:modified>
  <cp:category/>
  <cp:version/>
  <cp:contentType/>
  <cp:contentStatus/>
  <cp:revision>18</cp:revision>
</cp:coreProperties>
</file>